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rmal Shkreli\Agevolazioni\Coronavirus 2020\"/>
    </mc:Choice>
  </mc:AlternateContent>
  <xr:revisionPtr revIDLastSave="0" documentId="13_ncr:1_{2CD128A2-2C43-495B-B87E-D12A954687F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L Sostegno Fondo perduto" sheetId="4" r:id="rId1"/>
  </sheets>
  <calcPr calcId="181029"/>
</workbook>
</file>

<file path=xl/calcChain.xml><?xml version="1.0" encoding="utf-8"?>
<calcChain xmlns="http://schemas.openxmlformats.org/spreadsheetml/2006/main">
  <c r="J31" i="4" l="1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I31" i="4"/>
  <c r="I30" i="4"/>
  <c r="I29" i="4"/>
  <c r="I28" i="4"/>
  <c r="L28" i="4" s="1"/>
  <c r="I27" i="4"/>
  <c r="L27" i="4" s="1"/>
  <c r="I26" i="4"/>
  <c r="L26" i="4" s="1"/>
  <c r="I25" i="4"/>
  <c r="I24" i="4"/>
  <c r="L24" i="4" s="1"/>
  <c r="I23" i="4"/>
  <c r="I22" i="4"/>
  <c r="I21" i="4"/>
  <c r="I20" i="4"/>
  <c r="L20" i="4" s="1"/>
  <c r="I19" i="4"/>
  <c r="L19" i="4" s="1"/>
  <c r="I18" i="4"/>
  <c r="L18" i="4" s="1"/>
  <c r="I17" i="4"/>
  <c r="I16" i="4"/>
  <c r="L16" i="4" s="1"/>
  <c r="I15" i="4"/>
  <c r="I14" i="4"/>
  <c r="I13" i="4"/>
  <c r="I12" i="4"/>
  <c r="L12" i="4" s="1"/>
  <c r="I11" i="4"/>
  <c r="I10" i="4"/>
  <c r="I9" i="4"/>
  <c r="I8" i="4"/>
  <c r="I7" i="4"/>
  <c r="I6" i="4"/>
  <c r="I5" i="4"/>
  <c r="L13" i="4"/>
  <c r="L14" i="4"/>
  <c r="L15" i="4"/>
  <c r="L17" i="4"/>
  <c r="L21" i="4"/>
  <c r="L22" i="4"/>
  <c r="L23" i="4"/>
  <c r="L25" i="4"/>
  <c r="L29" i="4"/>
  <c r="L30" i="4"/>
  <c r="L31" i="4"/>
  <c r="F31" i="4" l="1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G10" i="4" s="1"/>
  <c r="H10" i="4" s="1"/>
  <c r="K10" i="4" s="1"/>
  <c r="F9" i="4"/>
  <c r="E9" i="4"/>
  <c r="F8" i="4"/>
  <c r="E8" i="4"/>
  <c r="F7" i="4"/>
  <c r="E7" i="4"/>
  <c r="F6" i="4"/>
  <c r="E6" i="4"/>
  <c r="F5" i="4"/>
  <c r="E5" i="4"/>
  <c r="G18" i="4" l="1"/>
  <c r="H18" i="4" s="1"/>
  <c r="K18" i="4" s="1"/>
  <c r="M18" i="4" s="1"/>
  <c r="G26" i="4"/>
  <c r="H26" i="4" s="1"/>
  <c r="K26" i="4" s="1"/>
  <c r="M26" i="4" s="1"/>
  <c r="G19" i="4"/>
  <c r="H19" i="4" s="1"/>
  <c r="G27" i="4"/>
  <c r="H27" i="4" s="1"/>
  <c r="K27" i="4" s="1"/>
  <c r="M27" i="4" s="1"/>
  <c r="L10" i="4"/>
  <c r="M10" i="4" s="1"/>
  <c r="G28" i="4"/>
  <c r="H28" i="4" s="1"/>
  <c r="K28" i="4" s="1"/>
  <c r="M28" i="4" s="1"/>
  <c r="G16" i="4"/>
  <c r="H16" i="4" s="1"/>
  <c r="K16" i="4" s="1"/>
  <c r="M16" i="4" s="1"/>
  <c r="G14" i="4"/>
  <c r="H14" i="4" s="1"/>
  <c r="K14" i="4" s="1"/>
  <c r="M14" i="4" s="1"/>
  <c r="G22" i="4"/>
  <c r="H22" i="4" s="1"/>
  <c r="K22" i="4" s="1"/>
  <c r="M22" i="4" s="1"/>
  <c r="G12" i="4"/>
  <c r="H12" i="4" s="1"/>
  <c r="K12" i="4" s="1"/>
  <c r="M12" i="4" s="1"/>
  <c r="G15" i="4"/>
  <c r="H15" i="4" s="1"/>
  <c r="K15" i="4" s="1"/>
  <c r="M15" i="4" s="1"/>
  <c r="G23" i="4"/>
  <c r="H23" i="4" s="1"/>
  <c r="K23" i="4" s="1"/>
  <c r="M23" i="4" s="1"/>
  <c r="G25" i="4"/>
  <c r="H25" i="4" s="1"/>
  <c r="K25" i="4" s="1"/>
  <c r="M25" i="4" s="1"/>
  <c r="G5" i="4"/>
  <c r="H5" i="4" s="1"/>
  <c r="K5" i="4" s="1"/>
  <c r="G21" i="4"/>
  <c r="H21" i="4" s="1"/>
  <c r="K21" i="4" s="1"/>
  <c r="M21" i="4" s="1"/>
  <c r="G7" i="4"/>
  <c r="H7" i="4" s="1"/>
  <c r="G17" i="4"/>
  <c r="H17" i="4" s="1"/>
  <c r="K17" i="4" s="1"/>
  <c r="M17" i="4" s="1"/>
  <c r="G30" i="4"/>
  <c r="H30" i="4" s="1"/>
  <c r="K30" i="4" s="1"/>
  <c r="M30" i="4" s="1"/>
  <c r="G9" i="4"/>
  <c r="H9" i="4" s="1"/>
  <c r="G20" i="4"/>
  <c r="H20" i="4" s="1"/>
  <c r="K20" i="4" s="1"/>
  <c r="M20" i="4" s="1"/>
  <c r="G8" i="4"/>
  <c r="H8" i="4" s="1"/>
  <c r="G13" i="4"/>
  <c r="H13" i="4" s="1"/>
  <c r="K13" i="4" s="1"/>
  <c r="M13" i="4" s="1"/>
  <c r="G31" i="4"/>
  <c r="H31" i="4" s="1"/>
  <c r="K31" i="4" s="1"/>
  <c r="M31" i="4" s="1"/>
  <c r="G6" i="4"/>
  <c r="H6" i="4" s="1"/>
  <c r="K6" i="4" s="1"/>
  <c r="G11" i="4"/>
  <c r="H11" i="4" s="1"/>
  <c r="K11" i="4" s="1"/>
  <c r="G24" i="4"/>
  <c r="H24" i="4" s="1"/>
  <c r="K24" i="4" s="1"/>
  <c r="M24" i="4" s="1"/>
  <c r="G29" i="4"/>
  <c r="H29" i="4" s="1"/>
  <c r="K29" i="4" s="1"/>
  <c r="M29" i="4" s="1"/>
  <c r="L7" i="4" l="1"/>
  <c r="K7" i="4"/>
  <c r="L8" i="4"/>
  <c r="K8" i="4"/>
  <c r="M8" i="4" s="1"/>
  <c r="K19" i="4"/>
  <c r="M19" i="4" s="1"/>
  <c r="L9" i="4"/>
  <c r="K9" i="4"/>
  <c r="L11" i="4"/>
  <c r="M11" i="4" s="1"/>
  <c r="L6" i="4"/>
  <c r="M6" i="4" s="1"/>
  <c r="L5" i="4"/>
  <c r="M5" i="4" s="1"/>
  <c r="M7" i="4" l="1"/>
  <c r="M9" i="4"/>
</calcChain>
</file>

<file path=xl/sharedStrings.xml><?xml version="1.0" encoding="utf-8"?>
<sst xmlns="http://schemas.openxmlformats.org/spreadsheetml/2006/main" count="32" uniqueCount="19">
  <si>
    <t>Anno 2019</t>
  </si>
  <si>
    <t>MEDIA</t>
  </si>
  <si>
    <t>Anno 2020</t>
  </si>
  <si>
    <t>AZIENDA</t>
  </si>
  <si>
    <t>FATTURATO/INCASSI</t>
  </si>
  <si>
    <t>MEDIA MENSILE</t>
  </si>
  <si>
    <t>CONTRIBUTO</t>
  </si>
  <si>
    <t>Differenza</t>
  </si>
  <si>
    <t>DELTA%</t>
  </si>
  <si>
    <t>%</t>
  </si>
  <si>
    <t>esempio</t>
  </si>
  <si>
    <t>compilare</t>
  </si>
  <si>
    <t>D.L. Sostegno art. 1 - fondo perduto</t>
  </si>
  <si>
    <t>Società</t>
  </si>
  <si>
    <t>Persona</t>
  </si>
  <si>
    <t>Persona / Società</t>
  </si>
  <si>
    <t>minimo</t>
  </si>
  <si>
    <t>calcolato</t>
  </si>
  <si>
    <t>SPETTANTE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</si>
</sst>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">
    <xf numFmtId="0" fontId="0" fillId="0" borderId="0" xfId="0"/>
    <xf numFmtId="167" fontId="0" fillId="2" borderId="1" xfId="1" applyNumberFormat="1" applyFont="1" applyFill="1" applyBorder="1" applyProtection="1">
      <protection locked="0"/>
    </xf>
    <xf numFmtId="0" fontId="3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7" fontId="0" fillId="0" borderId="1" xfId="1" applyNumberFormat="1" applyFont="1" applyBorder="1" applyProtection="1">
      <protection hidden="1"/>
    </xf>
    <xf numFmtId="10" fontId="0" fillId="0" borderId="1" xfId="2" applyNumberFormat="1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9" fontId="0" fillId="0" borderId="1" xfId="2" applyFont="1" applyBorder="1" applyAlignment="1" applyProtection="1">
      <alignment horizontal="center" vertical="center"/>
      <protection hidden="1"/>
    </xf>
    <xf numFmtId="167" fontId="0" fillId="0" borderId="1" xfId="1" applyNumberFormat="1" applyFont="1" applyBorder="1" applyAlignment="1" applyProtection="1">
      <alignment horizontal="center" vertical="center"/>
      <protection hidden="1"/>
    </xf>
    <xf numFmtId="167" fontId="1" fillId="3" borderId="1" xfId="1" applyNumberFormat="1" applyFont="1" applyFill="1" applyBorder="1" applyProtection="1">
      <protection hidden="1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</cellXfs>
  <cellStyles count="3">
    <cellStyle name="Migliaia" xfId="1" builtinId="3"/>
    <cellStyle name="Normale" xfId="0" builtinId="0"/>
    <cellStyle name="Percentuale" xfId="2" builtinId="5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A6AF-7BE2-4CF7-A551-38D85D6E2E6B}">
  <dimension ref="A1:M31"/>
  <sheetViews>
    <sheetView showGridLines="0" tabSelected="1" workbookViewId="0">
      <selection activeCell="C8" sqref="C8"/>
    </sheetView>
  </sheetViews>
  <sheetFormatPr defaultRowHeight="15" x14ac:dyDescent="0.25"/>
  <cols>
    <col min="1" max="1" width="20.85546875" style="3" customWidth="1"/>
    <col min="2" max="2" width="19" style="3" customWidth="1"/>
    <col min="3" max="4" width="12.7109375" style="3" customWidth="1"/>
    <col min="5" max="5" width="12.5703125" style="3" customWidth="1"/>
    <col min="6" max="7" width="12.7109375" style="3" customWidth="1"/>
    <col min="8" max="8" width="10.42578125" style="3" customWidth="1"/>
    <col min="9" max="9" width="3.85546875" style="3" bestFit="1" customWidth="1"/>
    <col min="10" max="10" width="6.28515625" style="3" customWidth="1"/>
    <col min="11" max="11" width="9.5703125" style="3" bestFit="1" customWidth="1"/>
    <col min="12" max="12" width="9.5703125" style="3" customWidth="1"/>
    <col min="13" max="13" width="12.140625" style="5" customWidth="1"/>
    <col min="14" max="16384" width="9.140625" style="3"/>
  </cols>
  <sheetData>
    <row r="1" spans="1:13" ht="15.75" x14ac:dyDescent="0.25">
      <c r="A1" s="2" t="s">
        <v>12</v>
      </c>
      <c r="B1" s="2"/>
      <c r="M1" s="4" t="s">
        <v>11</v>
      </c>
    </row>
    <row r="3" spans="1:13" s="5" customFormat="1" x14ac:dyDescent="0.25">
      <c r="C3" s="6" t="s">
        <v>4</v>
      </c>
      <c r="D3" s="6"/>
      <c r="E3" s="6" t="s">
        <v>5</v>
      </c>
      <c r="F3" s="6"/>
      <c r="G3" s="6" t="s">
        <v>1</v>
      </c>
      <c r="H3" s="6"/>
      <c r="I3" s="7" t="s">
        <v>6</v>
      </c>
      <c r="J3" s="7"/>
      <c r="K3" s="7"/>
      <c r="L3" s="7"/>
      <c r="M3" s="7"/>
    </row>
    <row r="4" spans="1:13" x14ac:dyDescent="0.25">
      <c r="A4" s="8" t="s">
        <v>3</v>
      </c>
      <c r="B4" s="9" t="s">
        <v>15</v>
      </c>
      <c r="C4" s="8" t="s">
        <v>0</v>
      </c>
      <c r="D4" s="8" t="s">
        <v>2</v>
      </c>
      <c r="E4" s="8" t="s">
        <v>0</v>
      </c>
      <c r="F4" s="8" t="s">
        <v>2</v>
      </c>
      <c r="G4" s="8" t="s">
        <v>7</v>
      </c>
      <c r="H4" s="8" t="s">
        <v>8</v>
      </c>
      <c r="I4" s="8"/>
      <c r="J4" s="8" t="s">
        <v>9</v>
      </c>
      <c r="K4" s="8" t="s">
        <v>16</v>
      </c>
      <c r="L4" s="8" t="s">
        <v>17</v>
      </c>
      <c r="M4" s="8" t="s">
        <v>18</v>
      </c>
    </row>
    <row r="5" spans="1:13" x14ac:dyDescent="0.25">
      <c r="A5" s="16" t="s">
        <v>10</v>
      </c>
      <c r="B5" s="17" t="s">
        <v>13</v>
      </c>
      <c r="C5" s="1">
        <v>90000</v>
      </c>
      <c r="D5" s="1">
        <v>60000</v>
      </c>
      <c r="E5" s="10">
        <f>ROUND(C5/12,3)</f>
        <v>7500</v>
      </c>
      <c r="F5" s="10">
        <f>ROUND(D5/12,3)</f>
        <v>5000</v>
      </c>
      <c r="G5" s="10">
        <f>E5-F5</f>
        <v>2500</v>
      </c>
      <c r="H5" s="11">
        <f>IFERROR(ROUND(G5/E5,3),"")</f>
        <v>0.33300000000000002</v>
      </c>
      <c r="I5" s="12" t="str">
        <f>IF(H5="","",IF(H5&gt;=0.3,"SI","NO"))</f>
        <v>SI</v>
      </c>
      <c r="J5" s="13">
        <f>IF(I5="","",IF(C5&gt;10000000,0,IF(C5&gt;5000000,20%,IF(C5&gt;1000000,30%,IF(C5&gt;400000,40%,IF(C5&gt;100000,50%,60%))))))</f>
        <v>0.6</v>
      </c>
      <c r="K5" s="14">
        <f>+IF(I5="SI",IF(B5="Società",2000,1000),0)</f>
        <v>2000</v>
      </c>
      <c r="L5" s="14">
        <f>IF(I5="SI",G5*J5,0)</f>
        <v>1500</v>
      </c>
      <c r="M5" s="15">
        <f>+MAX(K5:L5)</f>
        <v>2000</v>
      </c>
    </row>
    <row r="6" spans="1:13" x14ac:dyDescent="0.25">
      <c r="A6" s="16" t="s">
        <v>10</v>
      </c>
      <c r="B6" s="17" t="s">
        <v>14</v>
      </c>
      <c r="C6" s="1">
        <v>325148</v>
      </c>
      <c r="D6" s="1">
        <v>128415</v>
      </c>
      <c r="E6" s="10">
        <f>ROUND(C6/12,3)</f>
        <v>27095.667000000001</v>
      </c>
      <c r="F6" s="10">
        <f>ROUND(D6/12,3)</f>
        <v>10701.25</v>
      </c>
      <c r="G6" s="10">
        <f>E6-F6</f>
        <v>16394.417000000001</v>
      </c>
      <c r="H6" s="11">
        <f t="shared" ref="H6:H31" si="0">IFERROR(ROUND(G6/E6,3),"")</f>
        <v>0.60499999999999998</v>
      </c>
      <c r="I6" s="12" t="str">
        <f t="shared" ref="I6:I31" si="1">IF(H6="","",IF(H6&gt;=0.3,"SI","NO"))</f>
        <v>SI</v>
      </c>
      <c r="J6" s="13">
        <f t="shared" ref="J6:J31" si="2">IF(I6="","",IF(C6&gt;10000000,0,IF(C6&gt;5000000,20%,IF(C6&gt;1000000,30%,IF(C6&gt;400000,40%,IF(C6&gt;100000,50%,60%))))))</f>
        <v>0.5</v>
      </c>
      <c r="K6" s="14">
        <f t="shared" ref="K6:K31" si="3">+IF(I6="SI",IF(B6="Società",2000,1000),0)</f>
        <v>1000</v>
      </c>
      <c r="L6" s="14">
        <f t="shared" ref="L6:L31" si="4">IF(I6="SI",G6*J6,0)</f>
        <v>8197.2085000000006</v>
      </c>
      <c r="M6" s="15">
        <f t="shared" ref="M6:M31" si="5">+MAX(K6:L6)</f>
        <v>8197.2085000000006</v>
      </c>
    </row>
    <row r="7" spans="1:13" x14ac:dyDescent="0.25">
      <c r="A7" s="16" t="s">
        <v>10</v>
      </c>
      <c r="B7" s="17" t="s">
        <v>13</v>
      </c>
      <c r="C7" s="1">
        <v>789245</v>
      </c>
      <c r="D7" s="1">
        <v>362874</v>
      </c>
      <c r="E7" s="10">
        <f>ROUND(C7/12,3)</f>
        <v>65770.417000000001</v>
      </c>
      <c r="F7" s="10">
        <f>ROUND(D7/12,3)</f>
        <v>30239.5</v>
      </c>
      <c r="G7" s="10">
        <f>E7-F7</f>
        <v>35530.917000000001</v>
      </c>
      <c r="H7" s="11">
        <f t="shared" si="0"/>
        <v>0.54</v>
      </c>
      <c r="I7" s="12" t="str">
        <f t="shared" si="1"/>
        <v>SI</v>
      </c>
      <c r="J7" s="13">
        <f t="shared" si="2"/>
        <v>0.4</v>
      </c>
      <c r="K7" s="14">
        <f t="shared" si="3"/>
        <v>2000</v>
      </c>
      <c r="L7" s="14">
        <f t="shared" si="4"/>
        <v>14212.366800000002</v>
      </c>
      <c r="M7" s="15">
        <f t="shared" si="5"/>
        <v>14212.366800000002</v>
      </c>
    </row>
    <row r="8" spans="1:13" x14ac:dyDescent="0.25">
      <c r="A8" s="16" t="s">
        <v>10</v>
      </c>
      <c r="B8" s="17" t="s">
        <v>14</v>
      </c>
      <c r="C8" s="1">
        <v>452347</v>
      </c>
      <c r="D8" s="1">
        <v>254780</v>
      </c>
      <c r="E8" s="10">
        <f>ROUND(C8/12,3)</f>
        <v>37695.582999999999</v>
      </c>
      <c r="F8" s="10">
        <f>ROUND(D8/12,3)</f>
        <v>21231.667000000001</v>
      </c>
      <c r="G8" s="10">
        <f>E8-F8</f>
        <v>16463.915999999997</v>
      </c>
      <c r="H8" s="11">
        <f t="shared" si="0"/>
        <v>0.437</v>
      </c>
      <c r="I8" s="12" t="str">
        <f t="shared" si="1"/>
        <v>SI</v>
      </c>
      <c r="J8" s="13">
        <f t="shared" si="2"/>
        <v>0.4</v>
      </c>
      <c r="K8" s="14">
        <f t="shared" si="3"/>
        <v>1000</v>
      </c>
      <c r="L8" s="14">
        <f t="shared" si="4"/>
        <v>6585.5663999999997</v>
      </c>
      <c r="M8" s="15">
        <f t="shared" si="5"/>
        <v>6585.5663999999997</v>
      </c>
    </row>
    <row r="9" spans="1:13" x14ac:dyDescent="0.25">
      <c r="A9" s="16" t="s">
        <v>10</v>
      </c>
      <c r="B9" s="17" t="s">
        <v>14</v>
      </c>
      <c r="C9" s="1">
        <v>5000525</v>
      </c>
      <c r="D9" s="1">
        <v>3124875</v>
      </c>
      <c r="E9" s="10">
        <f>ROUND(C9/12,3)</f>
        <v>416710.41700000002</v>
      </c>
      <c r="F9" s="10">
        <f>ROUND(D9/12,3)</f>
        <v>260406.25</v>
      </c>
      <c r="G9" s="10">
        <f>E9-F9</f>
        <v>156304.16700000002</v>
      </c>
      <c r="H9" s="11">
        <f t="shared" si="0"/>
        <v>0.375</v>
      </c>
      <c r="I9" s="12" t="str">
        <f t="shared" si="1"/>
        <v>SI</v>
      </c>
      <c r="J9" s="13">
        <f t="shared" si="2"/>
        <v>0.2</v>
      </c>
      <c r="K9" s="14">
        <f t="shared" si="3"/>
        <v>1000</v>
      </c>
      <c r="L9" s="14">
        <f t="shared" si="4"/>
        <v>31260.833400000003</v>
      </c>
      <c r="M9" s="15">
        <f t="shared" si="5"/>
        <v>31260.833400000003</v>
      </c>
    </row>
    <row r="10" spans="1:13" x14ac:dyDescent="0.25">
      <c r="A10" s="16" t="s">
        <v>10</v>
      </c>
      <c r="B10" s="17" t="s">
        <v>14</v>
      </c>
      <c r="C10" s="1">
        <v>1548425</v>
      </c>
      <c r="D10" s="1">
        <v>745863</v>
      </c>
      <c r="E10" s="10">
        <f>ROUND(C10/12,3)</f>
        <v>129035.417</v>
      </c>
      <c r="F10" s="10">
        <f>ROUND(D10/12,3)</f>
        <v>62155.25</v>
      </c>
      <c r="G10" s="10">
        <f>E10-F10</f>
        <v>66880.167000000001</v>
      </c>
      <c r="H10" s="11">
        <f t="shared" si="0"/>
        <v>0.51800000000000002</v>
      </c>
      <c r="I10" s="12" t="str">
        <f t="shared" si="1"/>
        <v>SI</v>
      </c>
      <c r="J10" s="13">
        <f t="shared" si="2"/>
        <v>0.3</v>
      </c>
      <c r="K10" s="14">
        <f t="shared" si="3"/>
        <v>1000</v>
      </c>
      <c r="L10" s="14">
        <f t="shared" si="4"/>
        <v>20064.0501</v>
      </c>
      <c r="M10" s="15">
        <f t="shared" si="5"/>
        <v>20064.0501</v>
      </c>
    </row>
    <row r="11" spans="1:13" x14ac:dyDescent="0.25">
      <c r="A11" s="16" t="s">
        <v>10</v>
      </c>
      <c r="B11" s="17" t="s">
        <v>14</v>
      </c>
      <c r="C11" s="1">
        <v>854789</v>
      </c>
      <c r="D11" s="1">
        <v>346145</v>
      </c>
      <c r="E11" s="10">
        <f>ROUND(C11/12,3)</f>
        <v>71232.417000000001</v>
      </c>
      <c r="F11" s="10">
        <f>ROUND(D11/12,3)</f>
        <v>28845.417000000001</v>
      </c>
      <c r="G11" s="10">
        <f>E11-F11</f>
        <v>42387</v>
      </c>
      <c r="H11" s="11">
        <f t="shared" si="0"/>
        <v>0.59499999999999997</v>
      </c>
      <c r="I11" s="12" t="str">
        <f t="shared" si="1"/>
        <v>SI</v>
      </c>
      <c r="J11" s="13">
        <f t="shared" si="2"/>
        <v>0.4</v>
      </c>
      <c r="K11" s="14">
        <f t="shared" si="3"/>
        <v>1000</v>
      </c>
      <c r="L11" s="14">
        <f t="shared" si="4"/>
        <v>16954.8</v>
      </c>
      <c r="M11" s="15">
        <f t="shared" si="5"/>
        <v>16954.8</v>
      </c>
    </row>
    <row r="12" spans="1:13" x14ac:dyDescent="0.25">
      <c r="A12" s="16"/>
      <c r="B12" s="16"/>
      <c r="C12" s="1"/>
      <c r="D12" s="1"/>
      <c r="E12" s="10">
        <f>ROUND(C12/12,3)</f>
        <v>0</v>
      </c>
      <c r="F12" s="10">
        <f>ROUND(D12/12,3)</f>
        <v>0</v>
      </c>
      <c r="G12" s="10">
        <f>E12-F12</f>
        <v>0</v>
      </c>
      <c r="H12" s="11" t="str">
        <f t="shared" si="0"/>
        <v/>
      </c>
      <c r="I12" s="12" t="str">
        <f t="shared" si="1"/>
        <v/>
      </c>
      <c r="J12" s="13" t="str">
        <f t="shared" si="2"/>
        <v/>
      </c>
      <c r="K12" s="14">
        <f t="shared" si="3"/>
        <v>0</v>
      </c>
      <c r="L12" s="14">
        <f t="shared" si="4"/>
        <v>0</v>
      </c>
      <c r="M12" s="15">
        <f t="shared" si="5"/>
        <v>0</v>
      </c>
    </row>
    <row r="13" spans="1:13" x14ac:dyDescent="0.25">
      <c r="A13" s="16"/>
      <c r="B13" s="16"/>
      <c r="C13" s="1"/>
      <c r="D13" s="1"/>
      <c r="E13" s="10">
        <f>ROUND(C13/12,3)</f>
        <v>0</v>
      </c>
      <c r="F13" s="10">
        <f>ROUND(D13/12,3)</f>
        <v>0</v>
      </c>
      <c r="G13" s="10">
        <f>E13-F13</f>
        <v>0</v>
      </c>
      <c r="H13" s="11" t="str">
        <f t="shared" si="0"/>
        <v/>
      </c>
      <c r="I13" s="12" t="str">
        <f t="shared" si="1"/>
        <v/>
      </c>
      <c r="J13" s="13" t="str">
        <f t="shared" si="2"/>
        <v/>
      </c>
      <c r="K13" s="14">
        <f t="shared" si="3"/>
        <v>0</v>
      </c>
      <c r="L13" s="14">
        <f t="shared" si="4"/>
        <v>0</v>
      </c>
      <c r="M13" s="15">
        <f t="shared" si="5"/>
        <v>0</v>
      </c>
    </row>
    <row r="14" spans="1:13" x14ac:dyDescent="0.25">
      <c r="A14" s="16"/>
      <c r="B14" s="16"/>
      <c r="C14" s="1"/>
      <c r="D14" s="1"/>
      <c r="E14" s="10">
        <f>ROUND(C14/12,3)</f>
        <v>0</v>
      </c>
      <c r="F14" s="10">
        <f>ROUND(D14/12,3)</f>
        <v>0</v>
      </c>
      <c r="G14" s="10">
        <f>E14-F14</f>
        <v>0</v>
      </c>
      <c r="H14" s="11" t="str">
        <f t="shared" si="0"/>
        <v/>
      </c>
      <c r="I14" s="12" t="str">
        <f t="shared" si="1"/>
        <v/>
      </c>
      <c r="J14" s="13" t="str">
        <f t="shared" si="2"/>
        <v/>
      </c>
      <c r="K14" s="14">
        <f t="shared" si="3"/>
        <v>0</v>
      </c>
      <c r="L14" s="14">
        <f t="shared" si="4"/>
        <v>0</v>
      </c>
      <c r="M14" s="15">
        <f t="shared" si="5"/>
        <v>0</v>
      </c>
    </row>
    <row r="15" spans="1:13" x14ac:dyDescent="0.25">
      <c r="A15" s="16"/>
      <c r="B15" s="16"/>
      <c r="C15" s="1"/>
      <c r="D15" s="1"/>
      <c r="E15" s="10">
        <f>ROUND(C15/12,3)</f>
        <v>0</v>
      </c>
      <c r="F15" s="10">
        <f>ROUND(D15/12,3)</f>
        <v>0</v>
      </c>
      <c r="G15" s="10">
        <f>E15-F15</f>
        <v>0</v>
      </c>
      <c r="H15" s="11" t="str">
        <f t="shared" si="0"/>
        <v/>
      </c>
      <c r="I15" s="12" t="str">
        <f t="shared" si="1"/>
        <v/>
      </c>
      <c r="J15" s="13" t="str">
        <f t="shared" si="2"/>
        <v/>
      </c>
      <c r="K15" s="14">
        <f t="shared" si="3"/>
        <v>0</v>
      </c>
      <c r="L15" s="14">
        <f t="shared" si="4"/>
        <v>0</v>
      </c>
      <c r="M15" s="15">
        <f t="shared" si="5"/>
        <v>0</v>
      </c>
    </row>
    <row r="16" spans="1:13" x14ac:dyDescent="0.25">
      <c r="A16" s="16"/>
      <c r="B16" s="16"/>
      <c r="C16" s="1"/>
      <c r="D16" s="1"/>
      <c r="E16" s="10">
        <f>ROUND(C16/12,3)</f>
        <v>0</v>
      </c>
      <c r="F16" s="10">
        <f>ROUND(D16/12,3)</f>
        <v>0</v>
      </c>
      <c r="G16" s="10">
        <f>E16-F16</f>
        <v>0</v>
      </c>
      <c r="H16" s="11" t="str">
        <f t="shared" si="0"/>
        <v/>
      </c>
      <c r="I16" s="12" t="str">
        <f t="shared" si="1"/>
        <v/>
      </c>
      <c r="J16" s="13" t="str">
        <f t="shared" si="2"/>
        <v/>
      </c>
      <c r="K16" s="14">
        <f t="shared" si="3"/>
        <v>0</v>
      </c>
      <c r="L16" s="14">
        <f t="shared" si="4"/>
        <v>0</v>
      </c>
      <c r="M16" s="15">
        <f t="shared" si="5"/>
        <v>0</v>
      </c>
    </row>
    <row r="17" spans="1:13" x14ac:dyDescent="0.25">
      <c r="A17" s="16"/>
      <c r="B17" s="16"/>
      <c r="C17" s="1"/>
      <c r="D17" s="1"/>
      <c r="E17" s="10">
        <f>ROUND(C17/12,3)</f>
        <v>0</v>
      </c>
      <c r="F17" s="10">
        <f>ROUND(D17/12,3)</f>
        <v>0</v>
      </c>
      <c r="G17" s="10">
        <f>E17-F17</f>
        <v>0</v>
      </c>
      <c r="H17" s="11" t="str">
        <f t="shared" si="0"/>
        <v/>
      </c>
      <c r="I17" s="12" t="str">
        <f t="shared" si="1"/>
        <v/>
      </c>
      <c r="J17" s="13" t="str">
        <f t="shared" si="2"/>
        <v/>
      </c>
      <c r="K17" s="14">
        <f t="shared" si="3"/>
        <v>0</v>
      </c>
      <c r="L17" s="14">
        <f t="shared" si="4"/>
        <v>0</v>
      </c>
      <c r="M17" s="15">
        <f t="shared" si="5"/>
        <v>0</v>
      </c>
    </row>
    <row r="18" spans="1:13" x14ac:dyDescent="0.25">
      <c r="A18" s="16"/>
      <c r="B18" s="16"/>
      <c r="C18" s="1"/>
      <c r="D18" s="1"/>
      <c r="E18" s="10">
        <f>ROUND(C18/12,3)</f>
        <v>0</v>
      </c>
      <c r="F18" s="10">
        <f>ROUND(D18/12,3)</f>
        <v>0</v>
      </c>
      <c r="G18" s="10">
        <f>E18-F18</f>
        <v>0</v>
      </c>
      <c r="H18" s="11" t="str">
        <f t="shared" si="0"/>
        <v/>
      </c>
      <c r="I18" s="12" t="str">
        <f t="shared" si="1"/>
        <v/>
      </c>
      <c r="J18" s="13" t="str">
        <f t="shared" si="2"/>
        <v/>
      </c>
      <c r="K18" s="14">
        <f t="shared" si="3"/>
        <v>0</v>
      </c>
      <c r="L18" s="14">
        <f t="shared" si="4"/>
        <v>0</v>
      </c>
      <c r="M18" s="15">
        <f t="shared" si="5"/>
        <v>0</v>
      </c>
    </row>
    <row r="19" spans="1:13" x14ac:dyDescent="0.25">
      <c r="A19" s="16"/>
      <c r="B19" s="16"/>
      <c r="C19" s="1"/>
      <c r="D19" s="1"/>
      <c r="E19" s="10">
        <f>ROUND(C19/12,3)</f>
        <v>0</v>
      </c>
      <c r="F19" s="10">
        <f>ROUND(D19/12,3)</f>
        <v>0</v>
      </c>
      <c r="G19" s="10">
        <f>E19-F19</f>
        <v>0</v>
      </c>
      <c r="H19" s="11" t="str">
        <f t="shared" si="0"/>
        <v/>
      </c>
      <c r="I19" s="12" t="str">
        <f t="shared" si="1"/>
        <v/>
      </c>
      <c r="J19" s="13" t="str">
        <f t="shared" si="2"/>
        <v/>
      </c>
      <c r="K19" s="14">
        <f t="shared" si="3"/>
        <v>0</v>
      </c>
      <c r="L19" s="14">
        <f t="shared" si="4"/>
        <v>0</v>
      </c>
      <c r="M19" s="15">
        <f t="shared" si="5"/>
        <v>0</v>
      </c>
    </row>
    <row r="20" spans="1:13" x14ac:dyDescent="0.25">
      <c r="A20" s="16"/>
      <c r="B20" s="16"/>
      <c r="C20" s="1"/>
      <c r="D20" s="1"/>
      <c r="E20" s="10">
        <f>ROUND(C20/12,3)</f>
        <v>0</v>
      </c>
      <c r="F20" s="10">
        <f>ROUND(D20/12,3)</f>
        <v>0</v>
      </c>
      <c r="G20" s="10">
        <f>E20-F20</f>
        <v>0</v>
      </c>
      <c r="H20" s="11" t="str">
        <f t="shared" si="0"/>
        <v/>
      </c>
      <c r="I20" s="12" t="str">
        <f t="shared" si="1"/>
        <v/>
      </c>
      <c r="J20" s="13" t="str">
        <f t="shared" si="2"/>
        <v/>
      </c>
      <c r="K20" s="14">
        <f t="shared" si="3"/>
        <v>0</v>
      </c>
      <c r="L20" s="14">
        <f t="shared" si="4"/>
        <v>0</v>
      </c>
      <c r="M20" s="15">
        <f t="shared" si="5"/>
        <v>0</v>
      </c>
    </row>
    <row r="21" spans="1:13" x14ac:dyDescent="0.25">
      <c r="A21" s="16"/>
      <c r="B21" s="16"/>
      <c r="C21" s="1"/>
      <c r="D21" s="1"/>
      <c r="E21" s="10">
        <f>ROUND(C21/12,3)</f>
        <v>0</v>
      </c>
      <c r="F21" s="10">
        <f>ROUND(D21/12,3)</f>
        <v>0</v>
      </c>
      <c r="G21" s="10">
        <f>E21-F21</f>
        <v>0</v>
      </c>
      <c r="H21" s="11" t="str">
        <f t="shared" si="0"/>
        <v/>
      </c>
      <c r="I21" s="12" t="str">
        <f t="shared" si="1"/>
        <v/>
      </c>
      <c r="J21" s="13" t="str">
        <f t="shared" si="2"/>
        <v/>
      </c>
      <c r="K21" s="14">
        <f t="shared" si="3"/>
        <v>0</v>
      </c>
      <c r="L21" s="14">
        <f t="shared" si="4"/>
        <v>0</v>
      </c>
      <c r="M21" s="15">
        <f t="shared" si="5"/>
        <v>0</v>
      </c>
    </row>
    <row r="22" spans="1:13" x14ac:dyDescent="0.25">
      <c r="A22" s="16"/>
      <c r="B22" s="16"/>
      <c r="C22" s="1"/>
      <c r="D22" s="1"/>
      <c r="E22" s="10">
        <f>ROUND(C22/12,3)</f>
        <v>0</v>
      </c>
      <c r="F22" s="10">
        <f>ROUND(D22/12,3)</f>
        <v>0</v>
      </c>
      <c r="G22" s="10">
        <f>E22-F22</f>
        <v>0</v>
      </c>
      <c r="H22" s="11" t="str">
        <f t="shared" si="0"/>
        <v/>
      </c>
      <c r="I22" s="12" t="str">
        <f t="shared" si="1"/>
        <v/>
      </c>
      <c r="J22" s="13" t="str">
        <f t="shared" si="2"/>
        <v/>
      </c>
      <c r="K22" s="14">
        <f t="shared" si="3"/>
        <v>0</v>
      </c>
      <c r="L22" s="14">
        <f t="shared" si="4"/>
        <v>0</v>
      </c>
      <c r="M22" s="15">
        <f t="shared" si="5"/>
        <v>0</v>
      </c>
    </row>
    <row r="23" spans="1:13" x14ac:dyDescent="0.25">
      <c r="A23" s="16"/>
      <c r="B23" s="16"/>
      <c r="C23" s="1"/>
      <c r="D23" s="1"/>
      <c r="E23" s="10">
        <f>ROUND(C23/12,3)</f>
        <v>0</v>
      </c>
      <c r="F23" s="10">
        <f>ROUND(D23/12,3)</f>
        <v>0</v>
      </c>
      <c r="G23" s="10">
        <f>E23-F23</f>
        <v>0</v>
      </c>
      <c r="H23" s="11" t="str">
        <f t="shared" si="0"/>
        <v/>
      </c>
      <c r="I23" s="12" t="str">
        <f t="shared" si="1"/>
        <v/>
      </c>
      <c r="J23" s="13" t="str">
        <f t="shared" si="2"/>
        <v/>
      </c>
      <c r="K23" s="14">
        <f t="shared" si="3"/>
        <v>0</v>
      </c>
      <c r="L23" s="14">
        <f t="shared" si="4"/>
        <v>0</v>
      </c>
      <c r="M23" s="15">
        <f t="shared" si="5"/>
        <v>0</v>
      </c>
    </row>
    <row r="24" spans="1:13" x14ac:dyDescent="0.25">
      <c r="A24" s="16"/>
      <c r="B24" s="16"/>
      <c r="C24" s="1"/>
      <c r="D24" s="1"/>
      <c r="E24" s="10">
        <f>ROUND(C24/12,3)</f>
        <v>0</v>
      </c>
      <c r="F24" s="10">
        <f>ROUND(D24/12,3)</f>
        <v>0</v>
      </c>
      <c r="G24" s="10">
        <f>E24-F24</f>
        <v>0</v>
      </c>
      <c r="H24" s="11" t="str">
        <f t="shared" si="0"/>
        <v/>
      </c>
      <c r="I24" s="12" t="str">
        <f t="shared" si="1"/>
        <v/>
      </c>
      <c r="J24" s="13" t="str">
        <f t="shared" si="2"/>
        <v/>
      </c>
      <c r="K24" s="14">
        <f t="shared" si="3"/>
        <v>0</v>
      </c>
      <c r="L24" s="14">
        <f t="shared" si="4"/>
        <v>0</v>
      </c>
      <c r="M24" s="15">
        <f t="shared" si="5"/>
        <v>0</v>
      </c>
    </row>
    <row r="25" spans="1:13" x14ac:dyDescent="0.25">
      <c r="A25" s="16"/>
      <c r="B25" s="16"/>
      <c r="C25" s="1"/>
      <c r="D25" s="1"/>
      <c r="E25" s="10">
        <f>ROUND(C25/12,3)</f>
        <v>0</v>
      </c>
      <c r="F25" s="10">
        <f>ROUND(D25/12,3)</f>
        <v>0</v>
      </c>
      <c r="G25" s="10">
        <f>E25-F25</f>
        <v>0</v>
      </c>
      <c r="H25" s="11" t="str">
        <f t="shared" si="0"/>
        <v/>
      </c>
      <c r="I25" s="12" t="str">
        <f t="shared" si="1"/>
        <v/>
      </c>
      <c r="J25" s="13" t="str">
        <f t="shared" si="2"/>
        <v/>
      </c>
      <c r="K25" s="14">
        <f t="shared" si="3"/>
        <v>0</v>
      </c>
      <c r="L25" s="14">
        <f t="shared" si="4"/>
        <v>0</v>
      </c>
      <c r="M25" s="15">
        <f t="shared" si="5"/>
        <v>0</v>
      </c>
    </row>
    <row r="26" spans="1:13" x14ac:dyDescent="0.25">
      <c r="A26" s="16"/>
      <c r="B26" s="16"/>
      <c r="C26" s="1"/>
      <c r="D26" s="1"/>
      <c r="E26" s="10">
        <f>ROUND(C26/12,3)</f>
        <v>0</v>
      </c>
      <c r="F26" s="10">
        <f>ROUND(D26/12,3)</f>
        <v>0</v>
      </c>
      <c r="G26" s="10">
        <f>E26-F26</f>
        <v>0</v>
      </c>
      <c r="H26" s="11" t="str">
        <f t="shared" si="0"/>
        <v/>
      </c>
      <c r="I26" s="12" t="str">
        <f t="shared" si="1"/>
        <v/>
      </c>
      <c r="J26" s="13" t="str">
        <f t="shared" si="2"/>
        <v/>
      </c>
      <c r="K26" s="14">
        <f t="shared" si="3"/>
        <v>0</v>
      </c>
      <c r="L26" s="14">
        <f t="shared" si="4"/>
        <v>0</v>
      </c>
      <c r="M26" s="15">
        <f t="shared" si="5"/>
        <v>0</v>
      </c>
    </row>
    <row r="27" spans="1:13" x14ac:dyDescent="0.25">
      <c r="A27" s="16"/>
      <c r="B27" s="16"/>
      <c r="C27" s="1"/>
      <c r="D27" s="1"/>
      <c r="E27" s="10">
        <f>ROUND(C27/12,3)</f>
        <v>0</v>
      </c>
      <c r="F27" s="10">
        <f>ROUND(D27/12,3)</f>
        <v>0</v>
      </c>
      <c r="G27" s="10">
        <f>E27-F27</f>
        <v>0</v>
      </c>
      <c r="H27" s="11" t="str">
        <f t="shared" si="0"/>
        <v/>
      </c>
      <c r="I27" s="12" t="str">
        <f t="shared" si="1"/>
        <v/>
      </c>
      <c r="J27" s="13" t="str">
        <f t="shared" si="2"/>
        <v/>
      </c>
      <c r="K27" s="14">
        <f t="shared" si="3"/>
        <v>0</v>
      </c>
      <c r="L27" s="14">
        <f t="shared" si="4"/>
        <v>0</v>
      </c>
      <c r="M27" s="15">
        <f t="shared" si="5"/>
        <v>0</v>
      </c>
    </row>
    <row r="28" spans="1:13" x14ac:dyDescent="0.25">
      <c r="A28" s="16"/>
      <c r="B28" s="16"/>
      <c r="C28" s="1"/>
      <c r="D28" s="1"/>
      <c r="E28" s="10">
        <f>ROUND(C28/12,3)</f>
        <v>0</v>
      </c>
      <c r="F28" s="10">
        <f>ROUND(D28/12,3)</f>
        <v>0</v>
      </c>
      <c r="G28" s="10">
        <f>E28-F28</f>
        <v>0</v>
      </c>
      <c r="H28" s="11" t="str">
        <f t="shared" si="0"/>
        <v/>
      </c>
      <c r="I28" s="12" t="str">
        <f t="shared" si="1"/>
        <v/>
      </c>
      <c r="J28" s="13" t="str">
        <f t="shared" si="2"/>
        <v/>
      </c>
      <c r="K28" s="14">
        <f t="shared" si="3"/>
        <v>0</v>
      </c>
      <c r="L28" s="14">
        <f t="shared" si="4"/>
        <v>0</v>
      </c>
      <c r="M28" s="15">
        <f t="shared" si="5"/>
        <v>0</v>
      </c>
    </row>
    <row r="29" spans="1:13" x14ac:dyDescent="0.25">
      <c r="A29" s="16"/>
      <c r="B29" s="16"/>
      <c r="C29" s="1"/>
      <c r="D29" s="1"/>
      <c r="E29" s="10">
        <f>ROUND(C29/12,3)</f>
        <v>0</v>
      </c>
      <c r="F29" s="10">
        <f>ROUND(D29/12,3)</f>
        <v>0</v>
      </c>
      <c r="G29" s="10">
        <f>E29-F29</f>
        <v>0</v>
      </c>
      <c r="H29" s="11" t="str">
        <f t="shared" si="0"/>
        <v/>
      </c>
      <c r="I29" s="12" t="str">
        <f t="shared" si="1"/>
        <v/>
      </c>
      <c r="J29" s="13" t="str">
        <f t="shared" si="2"/>
        <v/>
      </c>
      <c r="K29" s="14">
        <f t="shared" si="3"/>
        <v>0</v>
      </c>
      <c r="L29" s="14">
        <f t="shared" si="4"/>
        <v>0</v>
      </c>
      <c r="M29" s="15">
        <f t="shared" si="5"/>
        <v>0</v>
      </c>
    </row>
    <row r="30" spans="1:13" x14ac:dyDescent="0.25">
      <c r="A30" s="16"/>
      <c r="B30" s="16"/>
      <c r="C30" s="1"/>
      <c r="D30" s="1"/>
      <c r="E30" s="10">
        <f>ROUND(C30/12,3)</f>
        <v>0</v>
      </c>
      <c r="F30" s="10">
        <f>ROUND(D30/12,3)</f>
        <v>0</v>
      </c>
      <c r="G30" s="10">
        <f>E30-F30</f>
        <v>0</v>
      </c>
      <c r="H30" s="11" t="str">
        <f t="shared" si="0"/>
        <v/>
      </c>
      <c r="I30" s="12" t="str">
        <f t="shared" si="1"/>
        <v/>
      </c>
      <c r="J30" s="13" t="str">
        <f t="shared" si="2"/>
        <v/>
      </c>
      <c r="K30" s="14">
        <f t="shared" si="3"/>
        <v>0</v>
      </c>
      <c r="L30" s="14">
        <f t="shared" si="4"/>
        <v>0</v>
      </c>
      <c r="M30" s="15">
        <f t="shared" si="5"/>
        <v>0</v>
      </c>
    </row>
    <row r="31" spans="1:13" x14ac:dyDescent="0.25">
      <c r="A31" s="16"/>
      <c r="B31" s="16"/>
      <c r="C31" s="1"/>
      <c r="D31" s="1"/>
      <c r="E31" s="10">
        <f>ROUND(C31/12,3)</f>
        <v>0</v>
      </c>
      <c r="F31" s="10">
        <f>ROUND(D31/12,3)</f>
        <v>0</v>
      </c>
      <c r="G31" s="10">
        <f>E31-F31</f>
        <v>0</v>
      </c>
      <c r="H31" s="11" t="str">
        <f t="shared" si="0"/>
        <v/>
      </c>
      <c r="I31" s="12" t="str">
        <f t="shared" si="1"/>
        <v/>
      </c>
      <c r="J31" s="13" t="str">
        <f t="shared" si="2"/>
        <v/>
      </c>
      <c r="K31" s="14">
        <f t="shared" si="3"/>
        <v>0</v>
      </c>
      <c r="L31" s="14">
        <f t="shared" si="4"/>
        <v>0</v>
      </c>
      <c r="M31" s="15">
        <f t="shared" si="5"/>
        <v>0</v>
      </c>
    </row>
  </sheetData>
  <sheetProtection algorithmName="SHA-512" hashValue="YUl9BUylf+ruLwaRu2oVeE/2dnc/tz8DKWvfKj7zwUxOxSn+HGTvNTB/DpmGnhXm/N+yiBpm6cJnrBIxlB62tA==" saltValue="h9HqJJBp0RuRFvRAMB4yEg==" spinCount="100000" sheet="1" objects="1" scenarios="1" formatCells="0" formatColumns="0" formatRows="0" insertColumns="0" insertRows="0" selectLockedCells="1" autoFilter="0"/>
  <mergeCells count="4">
    <mergeCell ref="C3:D3"/>
    <mergeCell ref="E3:F3"/>
    <mergeCell ref="G3:H3"/>
    <mergeCell ref="I3:M3"/>
  </mergeCells>
  <conditionalFormatting sqref="I5:I31">
    <cfRule type="containsText" dxfId="0" priority="2" operator="containsText" text="NO">
      <formula>NOT(ISERROR(SEARCH("NO",I5)))</formula>
    </cfRule>
  </conditionalFormatting>
  <dataValidations count="1">
    <dataValidation type="list" allowBlank="1" showInputMessage="1" showErrorMessage="1" sqref="B5:B31" xr:uid="{A832614D-17F5-44B5-B013-8765CA22310F}">
      <formula1>"Persona, Società"</formula1>
    </dataValidation>
  </dataValidations>
  <pageMargins left="0.39370078740157483" right="0.39370078740157483" top="0.78740157480314965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DL Sostegno Fondo perduto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Ermal</cp:lastModifiedBy>
  <cp:lastPrinted>2021-03-22T13:15:05Z</cp:lastPrinted>
  <dcterms:created xsi:type="dcterms:W3CDTF">2021-03-20T14:12:37Z</dcterms:created>
  <dcterms:modified xsi:type="dcterms:W3CDTF">2021-03-22T13:19:30Z</dcterms:modified>
</cp:coreProperties>
</file>